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25" windowHeight="10815" activeTab="0"/>
  </bookViews>
  <sheets>
    <sheet name="Instructions and Example Budget" sheetId="1" r:id="rId1"/>
    <sheet name="Year 1 Budget" sheetId="2" r:id="rId2"/>
    <sheet name="Year 2 Budget" sheetId="3" r:id="rId3"/>
  </sheets>
  <definedNames>
    <definedName name="_xlnm.Print_Area" localSheetId="1">'Year 1 Budget'!$A$1:$G$50</definedName>
    <definedName name="_xlnm.Print_Area" localSheetId="2">'Year 2 Budget'!$A$1:$G$50</definedName>
  </definedNames>
  <calcPr fullCalcOnLoad="1"/>
</workbook>
</file>

<file path=xl/sharedStrings.xml><?xml version="1.0" encoding="utf-8"?>
<sst xmlns="http://schemas.openxmlformats.org/spreadsheetml/2006/main" count="146" uniqueCount="64">
  <si>
    <t>Salaries, Wages and Fringe Benefits</t>
  </si>
  <si>
    <t>Total Salary, Wages and Fringe Benefits</t>
  </si>
  <si>
    <t>Office</t>
  </si>
  <si>
    <t>Laboratory</t>
  </si>
  <si>
    <t>Field</t>
  </si>
  <si>
    <t>Computer</t>
  </si>
  <si>
    <t>Travel</t>
  </si>
  <si>
    <t>Supplies</t>
  </si>
  <si>
    <t>Transportation</t>
  </si>
  <si>
    <t>Meals</t>
  </si>
  <si>
    <t>Lodging</t>
  </si>
  <si>
    <t>Misc.</t>
  </si>
  <si>
    <t># of People</t>
  </si>
  <si>
    <t>$ Amount</t>
  </si>
  <si>
    <t>Total Travel</t>
  </si>
  <si>
    <t>Justification/Details (enter directly below this line):</t>
  </si>
  <si>
    <t>Other Costs (list)</t>
  </si>
  <si>
    <t>Total Supplies</t>
  </si>
  <si>
    <t>Total Other Costs</t>
  </si>
  <si>
    <t>Project Personnel</t>
  </si>
  <si>
    <r>
      <t xml:space="preserve">Investigator(s) </t>
    </r>
    <r>
      <rPr>
        <sz val="10"/>
        <rFont val="Arial"/>
        <family val="2"/>
      </rPr>
      <t>(enter name(s) below)</t>
    </r>
  </si>
  <si>
    <t>Post-Doctoral</t>
  </si>
  <si>
    <t>Graduate Student</t>
  </si>
  <si>
    <t>Undergraduate Student</t>
  </si>
  <si>
    <t>Limited-Term Employee</t>
  </si>
  <si>
    <t>Clerical</t>
  </si>
  <si>
    <t>Technical</t>
  </si>
  <si>
    <t>Other</t>
  </si>
  <si>
    <t># Supported</t>
  </si>
  <si>
    <t>Publications (usually requested in last year of project)</t>
  </si>
  <si>
    <t>Joint Solicitation for Groundwater Research &amp; Monitoring Proposals</t>
  </si>
  <si>
    <t>% Effort*</t>
  </si>
  <si>
    <t>FTE Months Requested</t>
  </si>
  <si>
    <t>Salary $ Requested</t>
  </si>
  <si>
    <t xml:space="preserve"> Fringe Benefit Rate</t>
  </si>
  <si>
    <t>Calculated Fringe Amount</t>
  </si>
  <si>
    <r>
      <t xml:space="preserve">Graduate Student Tuition </t>
    </r>
    <r>
      <rPr>
        <sz val="10"/>
        <rFont val="Arial"/>
        <family val="2"/>
      </rPr>
      <t>(describe on line directly below this one)</t>
    </r>
  </si>
  <si>
    <t>TOTAL SECOND-YEAR BUDGET REQUEST</t>
  </si>
  <si>
    <t>TOTAL FIRST-YEAR BUDGET REQUEST</t>
  </si>
  <si>
    <t>*Percent effort should be equal to or greater than months/support requested.</t>
  </si>
  <si>
    <t>For FY 2026</t>
  </si>
  <si>
    <t>(July 1, 2025 – June 30, 2027)</t>
  </si>
  <si>
    <t>FIRST-YEAR BUDGET:  July 1, 2025 - June 30, 2026</t>
  </si>
  <si>
    <t>SECOND-YEAR BUDGET:  July 1, 2026 - June 30, 2027</t>
  </si>
  <si>
    <t>Calculated Salary &amp; Fringe Amount**</t>
  </si>
  <si>
    <t>**Graduate Student (9-month RA)</t>
  </si>
  <si>
    <t>**Graduate Student (summer, $17/hour, 25 hours/week)</t>
  </si>
  <si>
    <t>Well Drilling for 1 bedrock monitoring well (300 to 400 ft), including 100 ft casing and well development</t>
  </si>
  <si>
    <r>
      <t>Water Chemistry Analyses (25 samples, includes metals, anions and stable isotopes</t>
    </r>
    <r>
      <rPr>
        <sz val="10"/>
        <rFont val="Arial"/>
        <family val="0"/>
      </rPr>
      <t>)</t>
    </r>
  </si>
  <si>
    <t>Radiocarbon dating (~$250/sample; 4 samples)</t>
  </si>
  <si>
    <t>Rental of down-well sonde for pH, redox, and oxygen (3 days + transport)</t>
  </si>
  <si>
    <t>**PI name</t>
  </si>
  <si>
    <t>**Co-PI name</t>
  </si>
  <si>
    <t>Tuition is requested for a full time graduate student in the X Graduate Program at UW-X.</t>
  </si>
  <si>
    <t>Support for the graduate student is requested as a 9-month RA with additional summer support (July &amp; Aug 2025, and June 2026).</t>
  </si>
  <si>
    <t>Travel to and from well sites in X region for planning, installation, and sampling.</t>
  </si>
  <si>
    <r>
      <t xml:space="preserve">EXAMPLE BUDGET SHEET YEAR 1 </t>
    </r>
    <r>
      <rPr>
        <b/>
        <sz val="10"/>
        <rFont val="Arial"/>
        <family val="2"/>
      </rPr>
      <t>(note - this level of detail is helpful for the review process and for administering your award if successful)</t>
    </r>
  </si>
  <si>
    <t>Office - Packing and shipping</t>
  </si>
  <si>
    <t>Laboratory - Serum bottles and stoppers, syringes and needles, oxygen tank, and regulator</t>
  </si>
  <si>
    <t>Field - HDPE sample bottles, metals free tubes, iron and sulfur colorimetric assays</t>
  </si>
  <si>
    <t>Publications - usually requested in last year of project</t>
  </si>
  <si>
    <t>Transportation - 4 trips between X and Y, + 2 additional sampling trips</t>
  </si>
  <si>
    <t>Meals - lunch on the day trips to X</t>
  </si>
  <si>
    <t>**Note Fringe will be awarded only on DNR funded projects, but not on UW funded projects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</si>
</sst>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dddd\,\ mmmm\ dd\,\ yyyy"/>
    <numFmt numFmtId="167" formatCode="_(&quot;$&quot;* #,##0_);_(&quot;$&quot;* \(#,##0\);_(&quot;$&quot;* &quot;-&quot;??_);_(@_)"/>
    <numFmt numFmtId="168" formatCode="0.0%"/>
  </numFmts>
  <fonts count="49">
    <font>
      <sz val="10"/>
      <name val="Arial"/>
      <family val="0"/>
    </font>
    <font>
      <sz val="8"/>
      <name val="Arial"/>
      <family val="2"/>
    </font>
    <font>
      <b/>
      <sz val="10"/>
      <name val="Arial"/>
      <family val="2"/>
    </font>
    <font>
      <b/>
      <sz val="12"/>
      <name val="Arial"/>
      <family val="2"/>
    </font>
    <font>
      <u val="single"/>
      <sz val="10"/>
      <color indexed="12"/>
      <name val="Arial"/>
      <family val="2"/>
    </font>
    <font>
      <strike/>
      <sz val="10"/>
      <name val="Arial"/>
      <family val="2"/>
    </font>
    <font>
      <b/>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b/>
      <sz val="10"/>
      <color indexed="10"/>
      <name val="Arial"/>
      <family val="0"/>
    </font>
    <font>
      <b/>
      <i/>
      <sz val="10"/>
      <color indexed="10"/>
      <name val="Arial"/>
      <family val="0"/>
    </font>
    <font>
      <b/>
      <i/>
      <u val="single"/>
      <sz val="10"/>
      <color indexed="8"/>
      <name val="Arial"/>
      <family val="0"/>
    </font>
    <font>
      <b/>
      <i/>
      <sz val="10"/>
      <color indexed="8"/>
      <name val="Arial"/>
      <family val="0"/>
    </font>
    <font>
      <vertAlign val="superscrip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left" indent="1"/>
    </xf>
    <xf numFmtId="10" fontId="0" fillId="0" borderId="13" xfId="0" applyNumberFormat="1" applyBorder="1" applyAlignment="1">
      <alignment/>
    </xf>
    <xf numFmtId="2" fontId="0" fillId="0" borderId="13" xfId="0" applyNumberFormat="1" applyBorder="1" applyAlignment="1">
      <alignment/>
    </xf>
    <xf numFmtId="165" fontId="2" fillId="33" borderId="13" xfId="42" applyNumberFormat="1" applyFont="1" applyFill="1" applyBorder="1" applyAlignment="1">
      <alignment/>
    </xf>
    <xf numFmtId="0" fontId="0" fillId="0" borderId="14" xfId="0" applyBorder="1" applyAlignment="1">
      <alignment/>
    </xf>
    <xf numFmtId="0" fontId="2" fillId="0" borderId="10" xfId="0" applyFont="1" applyBorder="1" applyAlignment="1">
      <alignment/>
    </xf>
    <xf numFmtId="0" fontId="0" fillId="0" borderId="10" xfId="0" applyFont="1" applyBorder="1" applyAlignment="1">
      <alignment horizontal="left" indent="1"/>
    </xf>
    <xf numFmtId="0" fontId="3" fillId="0" borderId="0" xfId="0" applyFont="1" applyAlignment="1">
      <alignment/>
    </xf>
    <xf numFmtId="0" fontId="2" fillId="0" borderId="10" xfId="0" applyFont="1" applyBorder="1" applyAlignment="1">
      <alignment horizontal="left"/>
    </xf>
    <xf numFmtId="0" fontId="2" fillId="0" borderId="12" xfId="0" applyFont="1" applyBorder="1" applyAlignment="1">
      <alignment horizontal="center"/>
    </xf>
    <xf numFmtId="0" fontId="2" fillId="0" borderId="13" xfId="0" applyFont="1" applyBorder="1" applyAlignment="1">
      <alignment horizontal="center"/>
    </xf>
    <xf numFmtId="0" fontId="0" fillId="0" borderId="15" xfId="0" applyBorder="1" applyAlignment="1">
      <alignment/>
    </xf>
    <xf numFmtId="0" fontId="2" fillId="0" borderId="16" xfId="0" applyFont="1" applyBorder="1" applyAlignment="1">
      <alignment/>
    </xf>
    <xf numFmtId="0" fontId="2" fillId="0" borderId="13" xfId="0" applyFont="1" applyBorder="1" applyAlignment="1">
      <alignment horizontal="left"/>
    </xf>
    <xf numFmtId="0" fontId="2" fillId="0" borderId="15" xfId="0" applyFont="1" applyBorder="1" applyAlignment="1">
      <alignment horizontal="center"/>
    </xf>
    <xf numFmtId="10" fontId="2" fillId="0" borderId="13" xfId="0" applyNumberFormat="1" applyFont="1" applyBorder="1" applyAlignment="1">
      <alignment/>
    </xf>
    <xf numFmtId="1" fontId="0" fillId="0" borderId="13" xfId="0" applyNumberFormat="1" applyBorder="1" applyAlignment="1">
      <alignment horizontal="center"/>
    </xf>
    <xf numFmtId="2" fontId="0" fillId="0" borderId="14" xfId="0" applyNumberFormat="1" applyBorder="1" applyAlignment="1">
      <alignment/>
    </xf>
    <xf numFmtId="10" fontId="0" fillId="0" borderId="14" xfId="0" applyNumberFormat="1" applyBorder="1" applyAlignment="1">
      <alignment/>
    </xf>
    <xf numFmtId="2" fontId="0" fillId="0" borderId="16" xfId="0" applyNumberFormat="1" applyBorder="1" applyAlignment="1">
      <alignment/>
    </xf>
    <xf numFmtId="10" fontId="0" fillId="0" borderId="16" xfId="0" applyNumberFormat="1" applyBorder="1" applyAlignment="1">
      <alignment/>
    </xf>
    <xf numFmtId="2" fontId="0" fillId="0" borderId="10" xfId="0" applyNumberFormat="1" applyBorder="1" applyAlignment="1">
      <alignment/>
    </xf>
    <xf numFmtId="10" fontId="0" fillId="0" borderId="11" xfId="0" applyNumberFormat="1" applyBorder="1" applyAlignment="1">
      <alignment/>
    </xf>
    <xf numFmtId="165" fontId="0" fillId="0" borderId="13" xfId="42" applyNumberFormat="1" applyBorder="1" applyAlignment="1">
      <alignment/>
    </xf>
    <xf numFmtId="165" fontId="0" fillId="33" borderId="13" xfId="42" applyNumberFormat="1" applyFill="1" applyBorder="1" applyAlignment="1">
      <alignment/>
    </xf>
    <xf numFmtId="165" fontId="0" fillId="0" borderId="14" xfId="42" applyNumberFormat="1" applyBorder="1" applyAlignment="1">
      <alignment/>
    </xf>
    <xf numFmtId="165" fontId="0" fillId="33" borderId="14" xfId="42" applyNumberFormat="1" applyFill="1" applyBorder="1" applyAlignment="1">
      <alignment/>
    </xf>
    <xf numFmtId="165" fontId="0" fillId="0" borderId="11" xfId="42" applyNumberFormat="1" applyBorder="1" applyAlignment="1">
      <alignment/>
    </xf>
    <xf numFmtId="165" fontId="0" fillId="0" borderId="11" xfId="42" applyNumberFormat="1" applyFill="1" applyBorder="1" applyAlignment="1">
      <alignment/>
    </xf>
    <xf numFmtId="165" fontId="0" fillId="0" borderId="12" xfId="42" applyNumberFormat="1" applyFill="1" applyBorder="1" applyAlignment="1">
      <alignment/>
    </xf>
    <xf numFmtId="165" fontId="0" fillId="0" borderId="16" xfId="42" applyNumberFormat="1" applyBorder="1" applyAlignment="1">
      <alignment/>
    </xf>
    <xf numFmtId="165" fontId="0" fillId="33" borderId="16" xfId="42" applyNumberFormat="1" applyFill="1" applyBorder="1" applyAlignment="1">
      <alignment/>
    </xf>
    <xf numFmtId="0" fontId="1" fillId="0" borderId="10" xfId="0" applyFont="1" applyBorder="1" applyAlignment="1">
      <alignment/>
    </xf>
    <xf numFmtId="0" fontId="2" fillId="0" borderId="15" xfId="0" applyFont="1" applyBorder="1" applyAlignment="1">
      <alignment horizontal="center" wrapText="1"/>
    </xf>
    <xf numFmtId="0" fontId="0" fillId="0" borderId="10" xfId="0" applyFont="1" applyBorder="1" applyAlignment="1">
      <alignment/>
    </xf>
    <xf numFmtId="0" fontId="0" fillId="0" borderId="17" xfId="0" applyFont="1" applyBorder="1" applyAlignment="1">
      <alignment horizontal="left" indent="1"/>
    </xf>
    <xf numFmtId="0" fontId="6" fillId="0" borderId="0" xfId="0" applyFont="1" applyAlignment="1">
      <alignment/>
    </xf>
    <xf numFmtId="0" fontId="0" fillId="0" borderId="13" xfId="0" applyFont="1" applyBorder="1" applyAlignment="1">
      <alignment horizontal="left" indent="1"/>
    </xf>
    <xf numFmtId="165" fontId="2" fillId="33" borderId="13" xfId="45" applyNumberFormat="1" applyFont="1" applyFill="1" applyBorder="1" applyAlignment="1">
      <alignment/>
    </xf>
    <xf numFmtId="165" fontId="0" fillId="0" borderId="13" xfId="45" applyNumberFormat="1" applyBorder="1" applyAlignment="1">
      <alignment/>
    </xf>
    <xf numFmtId="165" fontId="0" fillId="33" borderId="13" xfId="45" applyNumberFormat="1" applyFill="1" applyBorder="1" applyAlignment="1">
      <alignment/>
    </xf>
    <xf numFmtId="165" fontId="0" fillId="0" borderId="14" xfId="45" applyNumberFormat="1" applyBorder="1" applyAlignment="1">
      <alignment/>
    </xf>
    <xf numFmtId="165" fontId="0" fillId="33" borderId="14" xfId="45" applyNumberFormat="1" applyFill="1" applyBorder="1" applyAlignment="1">
      <alignment/>
    </xf>
    <xf numFmtId="165" fontId="0" fillId="0" borderId="11" xfId="45" applyNumberFormat="1" applyBorder="1" applyAlignment="1">
      <alignment/>
    </xf>
    <xf numFmtId="165" fontId="0" fillId="0" borderId="12" xfId="45" applyNumberFormat="1" applyFill="1" applyBorder="1" applyAlignment="1">
      <alignment/>
    </xf>
    <xf numFmtId="165" fontId="0" fillId="0" borderId="16" xfId="45" applyNumberFormat="1" applyBorder="1" applyAlignment="1">
      <alignment/>
    </xf>
    <xf numFmtId="165" fontId="0" fillId="33" borderId="16" xfId="45" applyNumberFormat="1" applyFill="1" applyBorder="1" applyAlignment="1">
      <alignment/>
    </xf>
    <xf numFmtId="0" fontId="0" fillId="0" borderId="10" xfId="0" applyBorder="1" applyAlignment="1">
      <alignment horizontal="left" indent="1"/>
    </xf>
    <xf numFmtId="0" fontId="5" fillId="0" borderId="13" xfId="0" applyFont="1" applyBorder="1" applyAlignment="1">
      <alignment horizontal="left" indent="1"/>
    </xf>
    <xf numFmtId="10" fontId="5" fillId="0" borderId="13" xfId="0" applyNumberFormat="1" applyFont="1" applyBorder="1" applyAlignment="1">
      <alignment/>
    </xf>
    <xf numFmtId="2" fontId="5" fillId="0" borderId="13" xfId="0" applyNumberFormat="1" applyFont="1" applyBorder="1" applyAlignment="1">
      <alignment/>
    </xf>
    <xf numFmtId="165" fontId="5" fillId="0" borderId="13" xfId="45" applyNumberFormat="1" applyFont="1" applyBorder="1" applyAlignment="1">
      <alignment/>
    </xf>
    <xf numFmtId="168" fontId="0" fillId="0" borderId="13" xfId="0" applyNumberFormat="1" applyBorder="1" applyAlignment="1">
      <alignment/>
    </xf>
    <xf numFmtId="0" fontId="0" fillId="0" borderId="0" xfId="0" applyFont="1" applyAlignment="1">
      <alignment/>
    </xf>
    <xf numFmtId="0" fontId="0" fillId="0" borderId="18" xfId="0" applyFont="1"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17" xfId="0" applyBorder="1" applyAlignment="1">
      <alignment horizontal="left" vertical="top" wrapText="1" indent="1"/>
    </xf>
    <xf numFmtId="0" fontId="0" fillId="0" borderId="0" xfId="0" applyAlignment="1">
      <alignment horizontal="left" vertical="top" wrapText="1" indent="1"/>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0" xfId="0" applyFont="1" applyAlignment="1">
      <alignment horizontal="left" wrapText="1"/>
    </xf>
    <xf numFmtId="0" fontId="2"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maboyce@wisc.ed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10</xdr:col>
      <xdr:colOff>9525</xdr:colOff>
      <xdr:row>47</xdr:row>
      <xdr:rowOff>0</xdr:rowOff>
    </xdr:to>
    <xdr:sp>
      <xdr:nvSpPr>
        <xdr:cNvPr id="1" name="Text Box 1">
          <a:hlinkClick r:id="rId1"/>
        </xdr:cNvPr>
        <xdr:cNvSpPr txBox="1">
          <a:spLocks noChangeArrowheads="1"/>
        </xdr:cNvSpPr>
      </xdr:nvSpPr>
      <xdr:spPr>
        <a:xfrm>
          <a:off x="0" y="638175"/>
          <a:ext cx="8667750" cy="6972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budget information for the FY 2026 Joint Solicitation is entered into this Microsoft Excel Workbook.  Please note the tabs at the bottom of the Excel screen.  Clicking on them will take you to a different worksheet within this single workbook.  To return to these instructions click on the tab that says "Instructions."  The following worksheets should be contained in this workbook: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Instructions and Example Budget </a:t>
          </a:r>
          <a:r>
            <a:rPr lang="en-US" cap="none" sz="1000" b="0" i="0" u="none" baseline="0">
              <a:solidFill>
                <a:srgbClr val="000000"/>
              </a:solidFill>
              <a:latin typeface="Arial"/>
              <a:ea typeface="Arial"/>
              <a:cs typeface="Arial"/>
            </a:rPr>
            <a:t>- this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1 Budget</a:t>
          </a:r>
          <a:r>
            <a:rPr lang="en-US" cap="none" sz="1000" b="0" i="0" u="none" baseline="0">
              <a:solidFill>
                <a:srgbClr val="000000"/>
              </a:solidFill>
              <a:latin typeface="Arial"/>
              <a:ea typeface="Arial"/>
              <a:cs typeface="Arial"/>
            </a:rPr>
            <a:t> - enter budget request for the first year of a two-year project on this worksheet.  Note that some worksheet "cells" are turquoise in color.  That means a formula resides in that cell.  It will re-calculate whenever you make an entry in an appropriate cell.  Do not make entries in these colored cells or the formulas will not compute correctly.  This worksheet is designed to print out on most printers so that you can obtain a hard copy if needed for administrative review.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 2 Budget</a:t>
          </a:r>
          <a:r>
            <a:rPr lang="en-US" cap="none" sz="1000" b="0" i="0" u="none" baseline="0">
              <a:solidFill>
                <a:srgbClr val="000000"/>
              </a:solidFill>
              <a:latin typeface="Arial"/>
              <a:ea typeface="Arial"/>
              <a:cs typeface="Arial"/>
            </a:rPr>
            <a:t> - enter budget request for the second year of a two-year project on this worksheet.  If your proposed project is a one-year effort leave this worksheet empty.  Note that some worksheet "cells" are turquoise in color.  That means a formula resides in that cell.  It will re-calculate whenever you make an entry in an appropriate cell.  Do not make entries in these colored cells or the formulas will not compute correctly.  This worksheet is designed to print out on most printers so that you can obtain a hard-copy if needed for administrative review.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This Excel workbook can be saved on your local computer or network and worked on whenever you need to.  Information is not saved on the Internet.  It is a file and must be saved to keep your changes.  When you submit your proposal upload this Excel file in </a:t>
          </a:r>
          <a:r>
            <a:rPr lang="en-US" cap="none" sz="1000" b="0" i="1" u="none" baseline="0">
              <a:solidFill>
                <a:srgbClr val="000000"/>
              </a:solidFill>
              <a:latin typeface="Arial"/>
              <a:ea typeface="Arial"/>
              <a:cs typeface="Arial"/>
            </a:rPr>
            <a:t>eDrop</a:t>
          </a:r>
          <a:r>
            <a:rPr lang="en-US" cap="none" sz="1000" b="0" i="0" u="none" baseline="0">
              <a:solidFill>
                <a:srgbClr val="000000"/>
              </a:solidFill>
              <a:latin typeface="Arial"/>
              <a:ea typeface="Arial"/>
              <a:cs typeface="Arial"/>
            </a:rPr>
            <a:t> as instructed in the submission instructions.  If you have any questions regarding your budget request or using this Excel workbook please contact Melissa Boyce by </a:t>
          </a:r>
          <a:r>
            <a:rPr lang="en-US" cap="none" sz="1000" b="0" i="0" u="none" baseline="0">
              <a:solidFill>
                <a:srgbClr val="000000"/>
              </a:solidFill>
              <a:latin typeface="Arial"/>
              <a:ea typeface="Arial"/>
              <a:cs typeface="Arial"/>
            </a:rPr>
            <a:t>email at maboyce@wisc.edu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DD0806"/>
              </a:solidFill>
              <a:latin typeface="Arial"/>
              <a:ea typeface="Arial"/>
              <a:cs typeface="Arial"/>
            </a:rPr>
            <a:t>In preparing the budget, please note the </a:t>
          </a:r>
          <a:r>
            <a:rPr lang="en-US" cap="none" sz="1000" b="1" i="1" u="none" baseline="0">
              <a:solidFill>
                <a:srgbClr val="DD0806"/>
              </a:solidFill>
              <a:latin typeface="Arial"/>
              <a:ea typeface="Arial"/>
              <a:cs typeface="Arial"/>
            </a:rPr>
            <a:t>Eligibility</a:t>
          </a:r>
          <a:r>
            <a:rPr lang="en-US" cap="none" sz="1000" b="1" i="0" u="none" baseline="0">
              <a:solidFill>
                <a:srgbClr val="DD0806"/>
              </a:solidFill>
              <a:latin typeface="Arial"/>
              <a:ea typeface="Arial"/>
              <a:cs typeface="Arial"/>
            </a:rPr>
            <a:t> and </a:t>
          </a:r>
          <a:r>
            <a:rPr lang="en-US" cap="none" sz="1000" b="1" i="1" u="none" baseline="0">
              <a:solidFill>
                <a:srgbClr val="DD0806"/>
              </a:solidFill>
              <a:latin typeface="Arial"/>
              <a:ea typeface="Arial"/>
              <a:cs typeface="Arial"/>
            </a:rPr>
            <a:t>Budget Requirements and Considerations </a:t>
          </a:r>
          <a:r>
            <a:rPr lang="en-US" cap="none" sz="1000" b="1" i="0" u="none" baseline="0">
              <a:solidFill>
                <a:srgbClr val="DD0806"/>
              </a:solidFill>
              <a:latin typeface="Arial"/>
              <a:ea typeface="Arial"/>
              <a:cs typeface="Arial"/>
            </a:rPr>
            <a:t>outlined in the Joint Solicitation and below:
</a:t>
          </a:r>
          <a:r>
            <a:rPr lang="en-US" cap="none" sz="1000" b="0" i="0" u="none" baseline="0">
              <a:solidFill>
                <a:srgbClr val="000000"/>
              </a:solidFill>
              <a:latin typeface="Arial"/>
              <a:ea typeface="Arial"/>
              <a:cs typeface="Arial"/>
            </a:rPr>
            <a:t>
</a:t>
          </a:r>
          <a:r>
            <a:rPr lang="en-US" cap="none" sz="1000" b="1" i="1" u="sng" baseline="0">
              <a:solidFill>
                <a:srgbClr val="000000"/>
              </a:solidFill>
              <a:latin typeface="Arial"/>
              <a:ea typeface="Arial"/>
              <a:cs typeface="Arial"/>
            </a:rPr>
            <a:t>Eligibility</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Eligibility requirements for Principal Investigators are listed below:
</a:t>
          </a:r>
          <a:r>
            <a:rPr lang="en-US" cap="none" sz="1000" b="0" i="0" u="none" baseline="0">
              <a:solidFill>
                <a:srgbClr val="000000"/>
              </a:solidFill>
              <a:latin typeface="Arial"/>
              <a:ea typeface="Arial"/>
              <a:cs typeface="Arial"/>
            </a:rPr>
            <a:t>UWS</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Funds are restricted for use by faculty within the Universities of Wisconsin or by academic staff who have achieved principal investigator status. Non-UWS researchers may be included as Associate Investigators.
</a:t>
          </a:r>
          <a:r>
            <a:rPr lang="en-US" cap="none" sz="1000" b="0" i="0" u="none" baseline="0">
              <a:solidFill>
                <a:srgbClr val="000000"/>
              </a:solidFill>
              <a:latin typeface="Arial"/>
              <a:ea typeface="Arial"/>
              <a:cs typeface="Arial"/>
            </a:rPr>
            <a:t>DNR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Funds are restricted to use by faculty within the Universities of Wisconsin or by academic staff who have achieved principal investigator status, and by state or local agency contractors with demonstrated capacity for applicable research or monitoring. Others may submit proposals by collaborating with a UWS, state or local co- investigator. The DNR encourage applicants to include a UWS-eligible investigator to maximize funding eligibility options.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sng" baseline="0">
              <a:solidFill>
                <a:srgbClr val="000000"/>
              </a:solidFill>
              <a:latin typeface="Arial"/>
              <a:ea typeface="Arial"/>
              <a:cs typeface="Arial"/>
            </a:rPr>
            <a:t>Budget Requirements and Considerations</a:t>
          </a:r>
          <a:r>
            <a:rPr lang="en-US" cap="none" sz="1000" b="1"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Budget items should include personnel costs, supplies, equipment and necessary travel.
</a:t>
          </a:r>
          <a:r>
            <a:rPr lang="en-US" cap="none" sz="1000" b="0" i="0" u="none" baseline="0">
              <a:solidFill>
                <a:srgbClr val="000000"/>
              </a:solidFill>
              <a:latin typeface="Arial"/>
              <a:ea typeface="Arial"/>
              <a:cs typeface="Arial"/>
            </a:rPr>
            <a:t>Budget should include fringe, but note that fringe will not apply for some funding sources.
</a:t>
          </a:r>
          <a:r>
            <a:rPr lang="en-US" cap="none" sz="1000" b="0" i="0" u="none" baseline="0">
              <a:solidFill>
                <a:srgbClr val="000000"/>
              </a:solidFill>
              <a:latin typeface="Arial"/>
              <a:ea typeface="Arial"/>
              <a:cs typeface="Arial"/>
            </a:rPr>
            <a:t>At this stage, do not include overhead or indirect costs, but note that some funding sources may require a revised budget if proposal selected.
</a:t>
          </a:r>
          <a:r>
            <a:rPr lang="en-US" cap="none" sz="1000" b="0" i="0" u="none" baseline="0">
              <a:solidFill>
                <a:srgbClr val="000000"/>
              </a:solidFill>
              <a:latin typeface="Arial"/>
              <a:ea typeface="Arial"/>
              <a:cs typeface="Arial"/>
            </a:rPr>
            <a:t>Projects will not be approved in any one budget cycle for a period of more than two years.
</a:t>
          </a:r>
          <a:r>
            <a:rPr lang="en-US" cap="none" sz="1000" b="0" i="0" u="none" baseline="0">
              <a:solidFill>
                <a:srgbClr val="000000"/>
              </a:solidFill>
              <a:latin typeface="Arial"/>
              <a:ea typeface="Arial"/>
              <a:cs typeface="Arial"/>
            </a:rPr>
            <a:t>Contracts will be approved on an annual basis.
</a:t>
          </a:r>
          <a:r>
            <a:rPr lang="en-US" cap="none" sz="1000" b="0" i="0" u="none" baseline="0">
              <a:solidFill>
                <a:srgbClr val="000000"/>
              </a:solidFill>
              <a:latin typeface="Arial"/>
              <a:ea typeface="Arial"/>
              <a:cs typeface="Arial"/>
            </a:rPr>
            <a:t>Second-year funding will be contingent on satisfactory progress and budget availability
</a:t>
          </a:r>
          <a:r>
            <a:rPr lang="en-US" cap="none" sz="1000" b="0" i="0" u="none" baseline="0">
              <a:solidFill>
                <a:srgbClr val="000000"/>
              </a:solidFill>
              <a:latin typeface="Arial"/>
              <a:ea typeface="Arial"/>
              <a:cs typeface="Arial"/>
            </a:rPr>
            <a:t>In general, combined faculty/staff salaries and fringe benefits to be paid from any project should not exceed 10 percent of the total individual grant, but if needed, please provide justification.
</a:t>
          </a:r>
          <a:r>
            <a:rPr lang="en-US" cap="none" sz="1000" b="0" i="0" u="none" baseline="0">
              <a:solidFill>
                <a:srgbClr val="000000"/>
              </a:solidFill>
              <a:latin typeface="Arial"/>
              <a:ea typeface="Arial"/>
              <a:cs typeface="Arial"/>
            </a:rPr>
            <a:t>In general, budget categories “Supplies” and “Other Costs” together should not exceed 20 percent of the total individual grant,</a:t>
          </a:r>
          <a:r>
            <a:rPr lang="en-US" cap="none" sz="1000" b="0" i="0" u="none" baseline="30000">
              <a:solidFill>
                <a:srgbClr val="000000"/>
              </a:solidFill>
              <a:latin typeface="Arial"/>
              <a:ea typeface="Arial"/>
              <a:cs typeface="Arial"/>
            </a:rPr>
            <a:t> </a:t>
          </a:r>
          <a:r>
            <a:rPr lang="en-US" cap="none" sz="1000" b="0" i="0" u="none" baseline="0">
              <a:solidFill>
                <a:srgbClr val="000000"/>
              </a:solidFill>
              <a:latin typeface="Arial"/>
              <a:ea typeface="Arial"/>
              <a:cs typeface="Arial"/>
            </a:rPr>
            <a:t>but if needed, please provide justification.
</a:t>
          </a:r>
          <a:r>
            <a:rPr lang="en-US" cap="none" sz="1000" b="0" i="0" u="none" baseline="0">
              <a:solidFill>
                <a:srgbClr val="000000"/>
              </a:solidFill>
              <a:latin typeface="Arial"/>
              <a:ea typeface="Arial"/>
              <a:cs typeface="Arial"/>
            </a:rPr>
            <a:t>No capital equipment (more than $5,000 per item) may be purchased.
</a:t>
          </a:r>
          <a:r>
            <a:rPr lang="en-US" cap="none" sz="1000" b="0" i="0" u="none" baseline="0">
              <a:solidFill>
                <a:srgbClr val="000000"/>
              </a:solidFill>
              <a:latin typeface="Arial"/>
              <a:ea typeface="Arial"/>
              <a:cs typeface="Arial"/>
            </a:rPr>
            <a:t>Travel for attendance at scientific conferences will not be accepted.
</a:t>
          </a:r>
          <a:r>
            <a:rPr lang="en-US" cap="none" sz="1000" b="0" i="0" u="none" baseline="0">
              <a:solidFill>
                <a:srgbClr val="000000"/>
              </a:solidFill>
              <a:latin typeface="Arial"/>
              <a:ea typeface="Arial"/>
              <a:cs typeface="Arial"/>
            </a:rPr>
            <a:t>Project cost/value will be a factor in selection.
</a:t>
          </a:r>
          <a:r>
            <a:rPr lang="en-US" cap="none" sz="1000" b="0" i="0" u="none" baseline="0">
              <a:solidFill>
                <a:srgbClr val="000000"/>
              </a:solidFill>
              <a:latin typeface="Arial"/>
              <a:ea typeface="Arial"/>
              <a:cs typeface="Arial"/>
            </a:rPr>
            <a:t>Preference may be given to projects that support and/or incorporate graduate and undergraduate students and projects that promote the ideals of</a:t>
          </a:r>
          <a:r>
            <a:rPr lang="en-US" cap="none" sz="1000" b="0" i="0" u="none" baseline="0">
              <a:solidFill>
                <a:srgbClr val="000000"/>
              </a:solidFill>
              <a:latin typeface="Arial"/>
              <a:ea typeface="Arial"/>
              <a:cs typeface="Arial"/>
            </a:rPr>
            <a:t> justice, equity, diversity, and inclusion</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06"/>
  <sheetViews>
    <sheetView showGridLines="0" tabSelected="1" zoomScalePageLayoutView="0" workbookViewId="0" topLeftCell="A1">
      <selection activeCell="A1" sqref="A1:I1"/>
    </sheetView>
  </sheetViews>
  <sheetFormatPr defaultColWidth="8.8515625" defaultRowHeight="12.75"/>
  <cols>
    <col min="1" max="1" width="31.57421875" style="0" customWidth="1"/>
    <col min="2" max="2" width="12.00390625" style="0" customWidth="1"/>
    <col min="3" max="3" width="12.421875" style="0" customWidth="1"/>
    <col min="4" max="5" width="10.421875" style="0" customWidth="1"/>
    <col min="6" max="6" width="11.421875" style="0" customWidth="1"/>
    <col min="7" max="7" width="15.00390625" style="0" customWidth="1"/>
  </cols>
  <sheetData>
    <row r="1" spans="1:9" ht="12.75">
      <c r="A1" s="69" t="s">
        <v>30</v>
      </c>
      <c r="B1" s="69"/>
      <c r="C1" s="69"/>
      <c r="D1" s="69"/>
      <c r="E1" s="69"/>
      <c r="F1" s="69"/>
      <c r="G1" s="69"/>
      <c r="H1" s="69"/>
      <c r="I1" s="69"/>
    </row>
    <row r="2" spans="1:9" ht="12.75">
      <c r="A2" s="69" t="s">
        <v>40</v>
      </c>
      <c r="B2" s="69"/>
      <c r="C2" s="69"/>
      <c r="D2" s="69"/>
      <c r="E2" s="69"/>
      <c r="F2" s="69"/>
      <c r="G2" s="69"/>
      <c r="H2" s="69"/>
      <c r="I2" s="69"/>
    </row>
    <row r="3" spans="1:9" ht="12.75">
      <c r="A3" s="69" t="s">
        <v>41</v>
      </c>
      <c r="B3" s="69"/>
      <c r="C3" s="69"/>
      <c r="D3" s="69"/>
      <c r="E3" s="69"/>
      <c r="F3" s="69"/>
      <c r="G3" s="69"/>
      <c r="H3" s="69"/>
      <c r="I3" s="69"/>
    </row>
    <row r="51" ht="18">
      <c r="A51" s="41" t="s">
        <v>56</v>
      </c>
    </row>
    <row r="53" ht="15.75">
      <c r="A53" s="12" t="s">
        <v>42</v>
      </c>
    </row>
    <row r="55" spans="1:7" ht="12.75">
      <c r="A55" s="10" t="s">
        <v>0</v>
      </c>
      <c r="B55" s="2"/>
      <c r="C55" s="2"/>
      <c r="D55" s="2"/>
      <c r="E55" s="2"/>
      <c r="F55" s="2"/>
      <c r="G55" s="3"/>
    </row>
    <row r="56" spans="1:7" ht="51">
      <c r="A56" s="17" t="s">
        <v>20</v>
      </c>
      <c r="B56" s="19" t="s">
        <v>31</v>
      </c>
      <c r="C56" s="38" t="s">
        <v>32</v>
      </c>
      <c r="D56" s="38" t="s">
        <v>33</v>
      </c>
      <c r="E56" s="38" t="s">
        <v>34</v>
      </c>
      <c r="F56" s="38" t="s">
        <v>35</v>
      </c>
      <c r="G56" s="38" t="s">
        <v>44</v>
      </c>
    </row>
    <row r="57" spans="1:7" ht="12.75">
      <c r="A57" s="42" t="s">
        <v>51</v>
      </c>
      <c r="B57" s="57">
        <f>C57/12</f>
        <v>0.026785714285714288</v>
      </c>
      <c r="C57" s="7">
        <f>D57*9/70000</f>
        <v>0.32142857142857145</v>
      </c>
      <c r="D57" s="44">
        <v>2500</v>
      </c>
      <c r="E57" s="6">
        <v>0.39</v>
      </c>
      <c r="F57" s="29">
        <f>ROUND(E57*D57,0)</f>
        <v>975</v>
      </c>
      <c r="G57" s="45">
        <f>D57+F57</f>
        <v>3475</v>
      </c>
    </row>
    <row r="58" spans="1:7" ht="12.75">
      <c r="A58" s="42" t="s">
        <v>52</v>
      </c>
      <c r="B58" s="57">
        <f>C58/12</f>
        <v>0.010473081666577296</v>
      </c>
      <c r="C58" s="7">
        <f>D58*9/71612.16</f>
        <v>0.12567697999892755</v>
      </c>
      <c r="D58" s="44">
        <v>1000</v>
      </c>
      <c r="E58" s="6">
        <v>0.39</v>
      </c>
      <c r="F58" s="29">
        <f>ROUND(E58*D58,0)</f>
        <v>390</v>
      </c>
      <c r="G58" s="45">
        <f>D58+F58</f>
        <v>1390</v>
      </c>
    </row>
    <row r="59" spans="1:7" ht="12.75">
      <c r="A59" s="53"/>
      <c r="B59" s="54"/>
      <c r="C59" s="55"/>
      <c r="D59" s="56"/>
      <c r="E59" s="54"/>
      <c r="F59" s="29">
        <f>ROUND(E59*D59,0)</f>
        <v>0</v>
      </c>
      <c r="G59" s="47">
        <f>D59+F59</f>
        <v>0</v>
      </c>
    </row>
    <row r="60" spans="1:7" ht="12.75">
      <c r="A60" s="5"/>
      <c r="B60" s="6"/>
      <c r="C60" s="22"/>
      <c r="D60" s="46"/>
      <c r="E60" s="23"/>
      <c r="F60" s="31">
        <f>ROUND(E60*D60,0)</f>
        <v>0</v>
      </c>
      <c r="G60" s="47">
        <f>D60+F60</f>
        <v>0</v>
      </c>
    </row>
    <row r="61" spans="1:7" ht="12.75">
      <c r="A61" s="18" t="s">
        <v>19</v>
      </c>
      <c r="B61" s="20" t="s">
        <v>28</v>
      </c>
      <c r="C61" s="26"/>
      <c r="D61" s="48"/>
      <c r="E61" s="27"/>
      <c r="F61" s="33"/>
      <c r="G61" s="49"/>
    </row>
    <row r="62" spans="1:7" ht="12.75">
      <c r="A62" s="5" t="s">
        <v>21</v>
      </c>
      <c r="B62" s="21"/>
      <c r="C62" s="24"/>
      <c r="D62" s="50"/>
      <c r="E62" s="25"/>
      <c r="F62" s="36">
        <f aca="true" t="shared" si="0" ref="F62:F68">ROUND(E62*D62,0)</f>
        <v>0</v>
      </c>
      <c r="G62" s="51">
        <f aca="true" t="shared" si="1" ref="G62:G69">D62+F62</f>
        <v>0</v>
      </c>
    </row>
    <row r="63" spans="1:7" ht="12.75">
      <c r="A63" s="5" t="s">
        <v>45</v>
      </c>
      <c r="B63" s="21">
        <v>1</v>
      </c>
      <c r="C63" s="7">
        <f>(36/52)*(20/40)*12</f>
        <v>4.153846153846153</v>
      </c>
      <c r="D63" s="44">
        <f>12677*1.02</f>
        <v>12930.54</v>
      </c>
      <c r="E63" s="6">
        <v>0.39</v>
      </c>
      <c r="F63" s="29">
        <f t="shared" si="0"/>
        <v>5043</v>
      </c>
      <c r="G63" s="45">
        <f t="shared" si="1"/>
        <v>17973.54</v>
      </c>
    </row>
    <row r="64" spans="1:7" ht="12.75">
      <c r="A64" s="5" t="s">
        <v>46</v>
      </c>
      <c r="B64" s="21">
        <v>1</v>
      </c>
      <c r="C64" s="7">
        <f>(12/52)*(25/40)*12</f>
        <v>1.7307692307692308</v>
      </c>
      <c r="D64" s="44">
        <f>17*25*12</f>
        <v>5100</v>
      </c>
      <c r="E64" s="6">
        <v>0.04</v>
      </c>
      <c r="F64" s="29">
        <f t="shared" si="0"/>
        <v>204</v>
      </c>
      <c r="G64" s="45">
        <f t="shared" si="1"/>
        <v>5304</v>
      </c>
    </row>
    <row r="65" spans="1:7" ht="12.75">
      <c r="A65" s="5" t="s">
        <v>23</v>
      </c>
      <c r="B65" s="21"/>
      <c r="C65" s="7"/>
      <c r="D65" s="44"/>
      <c r="E65" s="6"/>
      <c r="F65" s="29">
        <f t="shared" si="0"/>
        <v>0</v>
      </c>
      <c r="G65" s="45">
        <f t="shared" si="1"/>
        <v>0</v>
      </c>
    </row>
    <row r="66" spans="1:7" ht="12.75">
      <c r="A66" s="5" t="s">
        <v>24</v>
      </c>
      <c r="B66" s="21"/>
      <c r="C66" s="7"/>
      <c r="D66" s="44"/>
      <c r="E66" s="6"/>
      <c r="F66" s="29">
        <f t="shared" si="0"/>
        <v>0</v>
      </c>
      <c r="G66" s="45">
        <f t="shared" si="1"/>
        <v>0</v>
      </c>
    </row>
    <row r="67" spans="1:7" ht="12.75">
      <c r="A67" s="5" t="s">
        <v>25</v>
      </c>
      <c r="B67" s="21"/>
      <c r="C67" s="7"/>
      <c r="D67" s="44"/>
      <c r="E67" s="6"/>
      <c r="F67" s="29">
        <f t="shared" si="0"/>
        <v>0</v>
      </c>
      <c r="G67" s="45">
        <f t="shared" si="1"/>
        <v>0</v>
      </c>
    </row>
    <row r="68" spans="1:7" ht="12.75">
      <c r="A68" s="5" t="s">
        <v>26</v>
      </c>
      <c r="B68" s="21"/>
      <c r="C68" s="7"/>
      <c r="D68" s="44"/>
      <c r="E68" s="6"/>
      <c r="F68" s="29">
        <f t="shared" si="0"/>
        <v>0</v>
      </c>
      <c r="G68" s="45">
        <f t="shared" si="1"/>
        <v>0</v>
      </c>
    </row>
    <row r="69" spans="1:7" ht="12.75">
      <c r="A69" s="5" t="s">
        <v>27</v>
      </c>
      <c r="B69" s="21"/>
      <c r="C69" s="7"/>
      <c r="D69" s="44"/>
      <c r="E69" s="6"/>
      <c r="F69" s="8">
        <f>SUM(F57:F68)</f>
        <v>6612</v>
      </c>
      <c r="G69" s="45">
        <f t="shared" si="1"/>
        <v>6612</v>
      </c>
    </row>
    <row r="70" spans="1:7" ht="12.75">
      <c r="A70" s="10" t="s">
        <v>1</v>
      </c>
      <c r="B70" s="2"/>
      <c r="C70" s="2"/>
      <c r="D70" s="43">
        <f>SUM(D57:D69)</f>
        <v>21530.54</v>
      </c>
      <c r="E70" s="2"/>
      <c r="F70" s="43">
        <f>SUM(F57:F69)</f>
        <v>13224</v>
      </c>
      <c r="G70" s="43">
        <f>SUM(G57:G69)</f>
        <v>34754.54</v>
      </c>
    </row>
    <row r="71" spans="1:7" ht="12.75">
      <c r="A71" s="1"/>
      <c r="B71" s="2"/>
      <c r="C71" s="2"/>
      <c r="D71" s="2"/>
      <c r="E71" s="2"/>
      <c r="F71" s="2"/>
      <c r="G71" s="3"/>
    </row>
    <row r="72" spans="1:7" ht="12.75">
      <c r="A72" s="10" t="s">
        <v>36</v>
      </c>
      <c r="B72" s="2"/>
      <c r="C72" s="2"/>
      <c r="D72" s="2"/>
      <c r="E72" s="2"/>
      <c r="F72" s="2"/>
      <c r="G72" s="15" t="s">
        <v>13</v>
      </c>
    </row>
    <row r="73" spans="1:7" ht="12.75">
      <c r="A73" s="39" t="s">
        <v>53</v>
      </c>
      <c r="B73" s="2"/>
      <c r="C73" s="2"/>
      <c r="D73" s="2"/>
      <c r="E73" s="2"/>
      <c r="F73" s="2"/>
      <c r="G73" s="44">
        <v>10020</v>
      </c>
    </row>
    <row r="74" spans="1:7" ht="12.75">
      <c r="A74" s="39" t="s">
        <v>54</v>
      </c>
      <c r="B74" s="2"/>
      <c r="C74" s="2"/>
      <c r="D74" s="2"/>
      <c r="E74" s="2"/>
      <c r="F74" s="2"/>
      <c r="G74" s="3"/>
    </row>
    <row r="75" spans="1:7" ht="12.75">
      <c r="A75" s="10" t="s">
        <v>7</v>
      </c>
      <c r="B75" s="2"/>
      <c r="C75" s="2"/>
      <c r="D75" s="2"/>
      <c r="E75" s="2"/>
      <c r="F75" s="2"/>
      <c r="G75" s="15" t="s">
        <v>13</v>
      </c>
    </row>
    <row r="76" spans="1:7" ht="12.75">
      <c r="A76" s="11" t="s">
        <v>57</v>
      </c>
      <c r="B76" s="2"/>
      <c r="C76" s="2"/>
      <c r="D76" s="2"/>
      <c r="E76" s="2"/>
      <c r="F76" s="3"/>
      <c r="G76" s="44">
        <v>50</v>
      </c>
    </row>
    <row r="77" spans="1:7" ht="12.75">
      <c r="A77" s="11" t="s">
        <v>58</v>
      </c>
      <c r="B77" s="2"/>
      <c r="C77" s="2"/>
      <c r="D77" s="2"/>
      <c r="E77" s="2"/>
      <c r="F77" s="3"/>
      <c r="G77" s="44">
        <v>1800</v>
      </c>
    </row>
    <row r="78" spans="1:7" ht="12.75">
      <c r="A78" s="11" t="s">
        <v>59</v>
      </c>
      <c r="B78" s="2"/>
      <c r="C78" s="2"/>
      <c r="D78" s="2"/>
      <c r="E78" s="2"/>
      <c r="F78" s="3"/>
      <c r="G78" s="44">
        <v>600</v>
      </c>
    </row>
    <row r="79" spans="1:7" ht="12.75">
      <c r="A79" s="11" t="s">
        <v>5</v>
      </c>
      <c r="B79" s="2"/>
      <c r="C79" s="2"/>
      <c r="D79" s="2"/>
      <c r="E79" s="2"/>
      <c r="F79" s="3"/>
      <c r="G79" s="44">
        <v>0</v>
      </c>
    </row>
    <row r="80" spans="1:7" ht="12.75">
      <c r="A80" s="11" t="s">
        <v>60</v>
      </c>
      <c r="B80" s="2"/>
      <c r="C80" s="2"/>
      <c r="D80" s="2"/>
      <c r="E80" s="2"/>
      <c r="F80" s="3"/>
      <c r="G80" s="44">
        <v>0</v>
      </c>
    </row>
    <row r="81" spans="1:7" ht="12.75">
      <c r="A81" s="13" t="s">
        <v>17</v>
      </c>
      <c r="B81" s="2"/>
      <c r="C81" s="2"/>
      <c r="D81" s="2"/>
      <c r="E81" s="2"/>
      <c r="F81" s="3"/>
      <c r="G81" s="43">
        <f>SUM(G76:G80)</f>
        <v>2450</v>
      </c>
    </row>
    <row r="82" spans="1:7" ht="12.75">
      <c r="A82" s="1"/>
      <c r="B82" s="2"/>
      <c r="C82" s="2"/>
      <c r="D82" s="2"/>
      <c r="E82" s="2"/>
      <c r="F82" s="2"/>
      <c r="G82" s="3"/>
    </row>
    <row r="83" spans="1:7" ht="12.75">
      <c r="A83" s="10" t="s">
        <v>6</v>
      </c>
      <c r="B83" s="2"/>
      <c r="C83" s="2"/>
      <c r="D83" s="2"/>
      <c r="E83" s="2"/>
      <c r="F83" s="15" t="s">
        <v>12</v>
      </c>
      <c r="G83" s="14" t="s">
        <v>13</v>
      </c>
    </row>
    <row r="84" spans="1:7" ht="12.75">
      <c r="A84" s="11" t="s">
        <v>61</v>
      </c>
      <c r="B84" s="2"/>
      <c r="C84" s="2"/>
      <c r="D84" s="2"/>
      <c r="E84" s="2"/>
      <c r="F84" s="4">
        <v>3</v>
      </c>
      <c r="G84" s="44">
        <f>31*12*0.625</f>
        <v>232.5</v>
      </c>
    </row>
    <row r="85" spans="1:7" ht="12.75">
      <c r="A85" s="11" t="s">
        <v>62</v>
      </c>
      <c r="B85" s="2"/>
      <c r="C85" s="2"/>
      <c r="D85" s="2"/>
      <c r="E85" s="2"/>
      <c r="F85" s="4">
        <v>3</v>
      </c>
      <c r="G85" s="44">
        <f>F85*15.9*6</f>
        <v>286.20000000000005</v>
      </c>
    </row>
    <row r="86" spans="1:7" ht="12.75">
      <c r="A86" s="11" t="s">
        <v>10</v>
      </c>
      <c r="B86" s="2"/>
      <c r="C86" s="2"/>
      <c r="D86" s="2"/>
      <c r="E86" s="2"/>
      <c r="F86" s="4"/>
      <c r="G86" s="44">
        <v>0</v>
      </c>
    </row>
    <row r="87" spans="1:7" ht="12.75">
      <c r="A87" s="11" t="s">
        <v>11</v>
      </c>
      <c r="B87" s="2"/>
      <c r="C87" s="2"/>
      <c r="D87" s="2"/>
      <c r="E87" s="2"/>
      <c r="F87" s="4"/>
      <c r="G87" s="44">
        <v>0</v>
      </c>
    </row>
    <row r="88" spans="1:7" ht="12.75">
      <c r="A88" s="11" t="s">
        <v>15</v>
      </c>
      <c r="B88" s="2"/>
      <c r="C88" s="2"/>
      <c r="D88" s="2"/>
      <c r="E88" s="2"/>
      <c r="F88" s="3"/>
      <c r="G88" s="9"/>
    </row>
    <row r="89" spans="1:7" ht="12.75">
      <c r="A89" s="59" t="s">
        <v>55</v>
      </c>
      <c r="B89" s="60"/>
      <c r="C89" s="60"/>
      <c r="D89" s="60"/>
      <c r="E89" s="60"/>
      <c r="F89" s="61"/>
      <c r="G89" s="16"/>
    </row>
    <row r="90" spans="1:7" ht="12.75">
      <c r="A90" s="62"/>
      <c r="B90" s="63"/>
      <c r="C90" s="63"/>
      <c r="D90" s="63"/>
      <c r="E90" s="63"/>
      <c r="F90" s="64"/>
      <c r="G90" s="16"/>
    </row>
    <row r="91" spans="1:7" ht="12.75">
      <c r="A91" s="65"/>
      <c r="B91" s="66"/>
      <c r="C91" s="66"/>
      <c r="D91" s="66"/>
      <c r="E91" s="66"/>
      <c r="F91" s="67"/>
      <c r="G91" s="16"/>
    </row>
    <row r="92" spans="1:7" ht="12.75">
      <c r="A92" s="13" t="s">
        <v>14</v>
      </c>
      <c r="B92" s="2"/>
      <c r="C92" s="2"/>
      <c r="D92" s="2"/>
      <c r="E92" s="2"/>
      <c r="F92" s="3"/>
      <c r="G92" s="43">
        <f>SUM(G84:G91)</f>
        <v>518.7</v>
      </c>
    </row>
    <row r="93" spans="1:7" ht="12.75">
      <c r="A93" s="1"/>
      <c r="B93" s="2"/>
      <c r="C93" s="2"/>
      <c r="D93" s="2"/>
      <c r="E93" s="2"/>
      <c r="F93" s="2"/>
      <c r="G93" s="3"/>
    </row>
    <row r="94" spans="1:7" ht="12.75">
      <c r="A94" s="10" t="s">
        <v>16</v>
      </c>
      <c r="B94" s="2"/>
      <c r="C94" s="2"/>
      <c r="D94" s="2"/>
      <c r="E94" s="2"/>
      <c r="F94" s="2"/>
      <c r="G94" s="15" t="s">
        <v>13</v>
      </c>
    </row>
    <row r="95" spans="1:7" ht="12.75">
      <c r="A95" s="52" t="s">
        <v>47</v>
      </c>
      <c r="B95" s="2"/>
      <c r="C95" s="2"/>
      <c r="D95" s="2"/>
      <c r="E95" s="2"/>
      <c r="F95" s="3"/>
      <c r="G95" s="44">
        <v>18000</v>
      </c>
    </row>
    <row r="96" spans="1:7" ht="12.75">
      <c r="A96" s="11" t="s">
        <v>48</v>
      </c>
      <c r="B96" s="2"/>
      <c r="C96" s="2"/>
      <c r="D96" s="2"/>
      <c r="E96" s="2"/>
      <c r="F96" s="3"/>
      <c r="G96" s="44">
        <v>6500</v>
      </c>
    </row>
    <row r="97" spans="1:7" ht="12.75">
      <c r="A97" s="52" t="s">
        <v>49</v>
      </c>
      <c r="D97" s="2"/>
      <c r="E97" s="2"/>
      <c r="F97" s="3"/>
      <c r="G97" s="44">
        <v>1000</v>
      </c>
    </row>
    <row r="98" spans="1:7" ht="12.75">
      <c r="A98" s="11" t="s">
        <v>50</v>
      </c>
      <c r="B98" s="2"/>
      <c r="C98" s="2"/>
      <c r="D98" s="2"/>
      <c r="E98" s="2"/>
      <c r="F98" s="3"/>
      <c r="G98" s="44">
        <v>1500</v>
      </c>
    </row>
    <row r="99" spans="1:7" ht="12.75">
      <c r="A99" s="40"/>
      <c r="B99" s="2"/>
      <c r="C99" s="2"/>
      <c r="D99" s="2"/>
      <c r="E99" s="2"/>
      <c r="F99" s="3"/>
      <c r="G99" s="44"/>
    </row>
    <row r="100" spans="1:7" ht="12.75">
      <c r="A100" s="11"/>
      <c r="B100" s="2"/>
      <c r="C100" s="2"/>
      <c r="D100" s="2"/>
      <c r="E100" s="2"/>
      <c r="F100" s="3"/>
      <c r="G100" s="44"/>
    </row>
    <row r="101" spans="1:7" ht="12.75">
      <c r="A101" s="13" t="s">
        <v>18</v>
      </c>
      <c r="B101" s="2"/>
      <c r="C101" s="2"/>
      <c r="D101" s="2"/>
      <c r="E101" s="2"/>
      <c r="F101" s="3"/>
      <c r="G101" s="43">
        <f>SUM(G95:G100)</f>
        <v>27000</v>
      </c>
    </row>
    <row r="102" spans="1:7" ht="12.75">
      <c r="A102" s="1"/>
      <c r="B102" s="2"/>
      <c r="C102" s="2"/>
      <c r="D102" s="2"/>
      <c r="E102" s="2"/>
      <c r="F102" s="2"/>
      <c r="G102" s="3"/>
    </row>
    <row r="103" spans="1:7" ht="12.75">
      <c r="A103" s="13" t="s">
        <v>38</v>
      </c>
      <c r="B103" s="2"/>
      <c r="C103" s="2"/>
      <c r="D103" s="2"/>
      <c r="E103" s="2"/>
      <c r="F103" s="3"/>
      <c r="G103" s="43">
        <f>G70+G73+G81+G92+G101</f>
        <v>74743.23999999999</v>
      </c>
    </row>
    <row r="105" spans="1:7" ht="12.75">
      <c r="A105" s="68" t="s">
        <v>39</v>
      </c>
      <c r="B105" s="68"/>
      <c r="C105" s="68"/>
      <c r="D105" s="68"/>
      <c r="E105" s="68"/>
      <c r="F105" s="68"/>
      <c r="G105" s="68"/>
    </row>
    <row r="106" ht="12.75">
      <c r="A106" s="58" t="s">
        <v>63</v>
      </c>
    </row>
  </sheetData>
  <sheetProtection/>
  <mergeCells count="5">
    <mergeCell ref="A89:F91"/>
    <mergeCell ref="A105:G105"/>
    <mergeCell ref="A1:I1"/>
    <mergeCell ref="A2:I2"/>
    <mergeCell ref="A3:I3"/>
  </mergeCells>
  <printOptions/>
  <pageMargins left="0.75" right="0.75" top="1" bottom="1" header="0.5"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51"/>
  <sheetViews>
    <sheetView showGridLines="0" zoomScalePageLayoutView="0" workbookViewId="0" topLeftCell="A21">
      <selection activeCell="A51" sqref="A51"/>
    </sheetView>
  </sheetViews>
  <sheetFormatPr defaultColWidth="8.8515625" defaultRowHeight="12.75"/>
  <cols>
    <col min="1" max="1" width="31.7109375" style="0" customWidth="1"/>
    <col min="2" max="2" width="12.00390625" style="0" customWidth="1"/>
    <col min="3" max="3" width="12.28125" style="0" customWidth="1"/>
    <col min="4" max="4" width="10.28125" style="0" customWidth="1"/>
    <col min="5" max="5" width="10.421875" style="0" customWidth="1"/>
    <col min="6" max="6" width="11.421875" style="0" customWidth="1"/>
    <col min="7" max="7" width="15.00390625" style="0" customWidth="1"/>
  </cols>
  <sheetData>
    <row r="1" ht="15.75">
      <c r="A1" s="12" t="s">
        <v>42</v>
      </c>
    </row>
    <row r="3" spans="1:7" ht="12.75">
      <c r="A3" s="10" t="s">
        <v>0</v>
      </c>
      <c r="B3" s="2"/>
      <c r="C3" s="2"/>
      <c r="D3" s="2"/>
      <c r="E3" s="2"/>
      <c r="F3" s="2"/>
      <c r="G3" s="3"/>
    </row>
    <row r="4" spans="1:7" ht="51">
      <c r="A4" s="17" t="s">
        <v>20</v>
      </c>
      <c r="B4" s="19" t="s">
        <v>31</v>
      </c>
      <c r="C4" s="38" t="s">
        <v>32</v>
      </c>
      <c r="D4" s="38" t="s">
        <v>33</v>
      </c>
      <c r="E4" s="38" t="s">
        <v>34</v>
      </c>
      <c r="F4" s="38" t="s">
        <v>35</v>
      </c>
      <c r="G4" s="38" t="s">
        <v>44</v>
      </c>
    </row>
    <row r="5" spans="1:7" ht="12.75">
      <c r="A5" s="5"/>
      <c r="B5" s="6"/>
      <c r="C5" s="7"/>
      <c r="D5" s="28"/>
      <c r="E5" s="6"/>
      <c r="F5" s="29">
        <f>ROUND(E5*D5,0)</f>
        <v>0</v>
      </c>
      <c r="G5" s="29">
        <f>D5+F5</f>
        <v>0</v>
      </c>
    </row>
    <row r="6" spans="1:7" ht="12.75">
      <c r="A6" s="5"/>
      <c r="B6" s="6"/>
      <c r="C6" s="7"/>
      <c r="D6" s="28"/>
      <c r="E6" s="6"/>
      <c r="F6" s="29">
        <f>ROUND(E6*D6,0)</f>
        <v>0</v>
      </c>
      <c r="G6" s="29">
        <f>D6+F6</f>
        <v>0</v>
      </c>
    </row>
    <row r="7" spans="1:7" ht="12.75">
      <c r="A7" s="5"/>
      <c r="B7" s="6"/>
      <c r="C7" s="7"/>
      <c r="D7" s="28"/>
      <c r="E7" s="6"/>
      <c r="F7" s="29">
        <f>ROUND(E7*D7,0)</f>
        <v>0</v>
      </c>
      <c r="G7" s="29">
        <f>D7+F7</f>
        <v>0</v>
      </c>
    </row>
    <row r="8" spans="1:7" ht="12.75">
      <c r="A8" s="5"/>
      <c r="B8" s="6"/>
      <c r="C8" s="22"/>
      <c r="D8" s="30"/>
      <c r="E8" s="23"/>
      <c r="F8" s="31">
        <f>ROUND(E8*D8,0)</f>
        <v>0</v>
      </c>
      <c r="G8" s="31">
        <f>D8+F8</f>
        <v>0</v>
      </c>
    </row>
    <row r="9" spans="1:7" ht="12.75">
      <c r="A9" s="18" t="s">
        <v>19</v>
      </c>
      <c r="B9" s="20" t="s">
        <v>28</v>
      </c>
      <c r="C9" s="26"/>
      <c r="D9" s="32"/>
      <c r="E9" s="27"/>
      <c r="F9" s="33"/>
      <c r="G9" s="34"/>
    </row>
    <row r="10" spans="1:7" ht="12.75">
      <c r="A10" s="5" t="s">
        <v>21</v>
      </c>
      <c r="B10" s="21"/>
      <c r="C10" s="24"/>
      <c r="D10" s="35"/>
      <c r="E10" s="25"/>
      <c r="F10" s="36">
        <f aca="true" t="shared" si="0" ref="F10:F16">ROUND(E10*D10,0)</f>
        <v>0</v>
      </c>
      <c r="G10" s="36">
        <f aca="true" t="shared" si="1" ref="G10:G16">D10+F10</f>
        <v>0</v>
      </c>
    </row>
    <row r="11" spans="1:7" ht="12.75">
      <c r="A11" s="5" t="s">
        <v>22</v>
      </c>
      <c r="B11" s="21"/>
      <c r="C11" s="7"/>
      <c r="D11" s="28"/>
      <c r="E11" s="6"/>
      <c r="F11" s="29">
        <f t="shared" si="0"/>
        <v>0</v>
      </c>
      <c r="G11" s="29">
        <f t="shared" si="1"/>
        <v>0</v>
      </c>
    </row>
    <row r="12" spans="1:7" ht="12.75">
      <c r="A12" s="5" t="s">
        <v>23</v>
      </c>
      <c r="B12" s="21"/>
      <c r="C12" s="7"/>
      <c r="D12" s="28"/>
      <c r="E12" s="6"/>
      <c r="F12" s="29">
        <f t="shared" si="0"/>
        <v>0</v>
      </c>
      <c r="G12" s="29">
        <f t="shared" si="1"/>
        <v>0</v>
      </c>
    </row>
    <row r="13" spans="1:7" ht="12.75">
      <c r="A13" s="5" t="s">
        <v>24</v>
      </c>
      <c r="B13" s="21"/>
      <c r="C13" s="7"/>
      <c r="D13" s="28"/>
      <c r="E13" s="6"/>
      <c r="F13" s="29">
        <f t="shared" si="0"/>
        <v>0</v>
      </c>
      <c r="G13" s="29">
        <f t="shared" si="1"/>
        <v>0</v>
      </c>
    </row>
    <row r="14" spans="1:7" ht="12.75">
      <c r="A14" s="5" t="s">
        <v>25</v>
      </c>
      <c r="B14" s="21"/>
      <c r="C14" s="7"/>
      <c r="D14" s="28"/>
      <c r="E14" s="6"/>
      <c r="F14" s="29">
        <f t="shared" si="0"/>
        <v>0</v>
      </c>
      <c r="G14" s="29">
        <f t="shared" si="1"/>
        <v>0</v>
      </c>
    </row>
    <row r="15" spans="1:7" ht="12.75">
      <c r="A15" s="5" t="s">
        <v>26</v>
      </c>
      <c r="B15" s="21"/>
      <c r="C15" s="7"/>
      <c r="D15" s="28"/>
      <c r="E15" s="6"/>
      <c r="F15" s="29">
        <f t="shared" si="0"/>
        <v>0</v>
      </c>
      <c r="G15" s="29">
        <f t="shared" si="1"/>
        <v>0</v>
      </c>
    </row>
    <row r="16" spans="1:7" ht="12.75">
      <c r="A16" s="5" t="s">
        <v>27</v>
      </c>
      <c r="B16" s="21"/>
      <c r="C16" s="7"/>
      <c r="D16" s="28"/>
      <c r="E16" s="6"/>
      <c r="F16" s="29">
        <f t="shared" si="0"/>
        <v>0</v>
      </c>
      <c r="G16" s="29">
        <f t="shared" si="1"/>
        <v>0</v>
      </c>
    </row>
    <row r="17" spans="1:7" ht="12.75">
      <c r="A17" s="10" t="s">
        <v>1</v>
      </c>
      <c r="B17" s="2"/>
      <c r="C17" s="2"/>
      <c r="D17" s="8">
        <f>SUM(D5:D16)</f>
        <v>0</v>
      </c>
      <c r="E17" s="2"/>
      <c r="F17" s="8">
        <f>SUM(F5:F16)</f>
        <v>0</v>
      </c>
      <c r="G17" s="8">
        <f>SUM(G5:G16)</f>
        <v>0</v>
      </c>
    </row>
    <row r="18" spans="1:7" ht="12.75">
      <c r="A18" s="1"/>
      <c r="B18" s="2"/>
      <c r="C18" s="2"/>
      <c r="D18" s="2"/>
      <c r="E18" s="2"/>
      <c r="F18" s="2"/>
      <c r="G18" s="3"/>
    </row>
    <row r="19" spans="1:7" ht="12.75">
      <c r="A19" s="10" t="s">
        <v>36</v>
      </c>
      <c r="B19" s="2"/>
      <c r="C19" s="2"/>
      <c r="D19" s="2"/>
      <c r="E19" s="2"/>
      <c r="F19" s="2"/>
      <c r="G19" s="15" t="s">
        <v>13</v>
      </c>
    </row>
    <row r="20" spans="1:7" ht="12.75">
      <c r="A20" s="37"/>
      <c r="B20" s="2"/>
      <c r="C20" s="2"/>
      <c r="D20" s="2"/>
      <c r="E20" s="2"/>
      <c r="F20" s="2"/>
      <c r="G20" s="28"/>
    </row>
    <row r="21" spans="1:7" ht="12.75">
      <c r="A21" s="1"/>
      <c r="B21" s="2"/>
      <c r="C21" s="2"/>
      <c r="D21" s="2"/>
      <c r="E21" s="2"/>
      <c r="F21" s="2"/>
      <c r="G21" s="3"/>
    </row>
    <row r="22" spans="1:7" ht="12.75">
      <c r="A22" s="10" t="s">
        <v>7</v>
      </c>
      <c r="B22" s="2"/>
      <c r="C22" s="2"/>
      <c r="D22" s="2"/>
      <c r="E22" s="2"/>
      <c r="F22" s="2"/>
      <c r="G22" s="15" t="s">
        <v>13</v>
      </c>
    </row>
    <row r="23" spans="1:7" ht="12.75">
      <c r="A23" s="11" t="s">
        <v>2</v>
      </c>
      <c r="B23" s="2"/>
      <c r="C23" s="2"/>
      <c r="D23" s="2"/>
      <c r="E23" s="2"/>
      <c r="F23" s="3"/>
      <c r="G23" s="28">
        <v>0</v>
      </c>
    </row>
    <row r="24" spans="1:7" ht="12.75">
      <c r="A24" s="11" t="s">
        <v>3</v>
      </c>
      <c r="B24" s="2"/>
      <c r="C24" s="2"/>
      <c r="D24" s="2"/>
      <c r="E24" s="2"/>
      <c r="F24" s="3"/>
      <c r="G24" s="28">
        <v>0</v>
      </c>
    </row>
    <row r="25" spans="1:7" ht="12.75">
      <c r="A25" s="11" t="s">
        <v>4</v>
      </c>
      <c r="B25" s="2"/>
      <c r="C25" s="2"/>
      <c r="D25" s="2"/>
      <c r="E25" s="2"/>
      <c r="F25" s="3"/>
      <c r="G25" s="28">
        <v>0</v>
      </c>
    </row>
    <row r="26" spans="1:7" ht="12.75">
      <c r="A26" s="11" t="s">
        <v>5</v>
      </c>
      <c r="B26" s="2"/>
      <c r="C26" s="2"/>
      <c r="D26" s="2"/>
      <c r="E26" s="2"/>
      <c r="F26" s="3"/>
      <c r="G26" s="28">
        <v>0</v>
      </c>
    </row>
    <row r="27" spans="1:7" ht="12.75">
      <c r="A27" s="11" t="s">
        <v>29</v>
      </c>
      <c r="B27" s="2"/>
      <c r="C27" s="2"/>
      <c r="D27" s="2"/>
      <c r="E27" s="2"/>
      <c r="F27" s="3"/>
      <c r="G27" s="28">
        <v>0</v>
      </c>
    </row>
    <row r="28" spans="1:7" ht="12.75">
      <c r="A28" s="13" t="s">
        <v>17</v>
      </c>
      <c r="B28" s="2"/>
      <c r="C28" s="2"/>
      <c r="D28" s="2"/>
      <c r="E28" s="2"/>
      <c r="F28" s="3"/>
      <c r="G28" s="8">
        <f>SUM(G23:G27)</f>
        <v>0</v>
      </c>
    </row>
    <row r="29" spans="1:7" ht="12.75">
      <c r="A29" s="1"/>
      <c r="B29" s="2"/>
      <c r="C29" s="2"/>
      <c r="D29" s="2"/>
      <c r="E29" s="2"/>
      <c r="F29" s="2"/>
      <c r="G29" s="3"/>
    </row>
    <row r="30" spans="1:7" ht="12.75">
      <c r="A30" s="10" t="s">
        <v>6</v>
      </c>
      <c r="B30" s="2"/>
      <c r="C30" s="2"/>
      <c r="D30" s="2"/>
      <c r="E30" s="2"/>
      <c r="F30" s="15" t="s">
        <v>12</v>
      </c>
      <c r="G30" s="14" t="s">
        <v>13</v>
      </c>
    </row>
    <row r="31" spans="1:7" ht="12.75">
      <c r="A31" s="11" t="s">
        <v>8</v>
      </c>
      <c r="B31" s="2"/>
      <c r="C31" s="2"/>
      <c r="D31" s="2"/>
      <c r="E31" s="2"/>
      <c r="F31" s="4"/>
      <c r="G31" s="28">
        <v>0</v>
      </c>
    </row>
    <row r="32" spans="1:7" ht="12.75">
      <c r="A32" s="11" t="s">
        <v>9</v>
      </c>
      <c r="B32" s="2"/>
      <c r="C32" s="2"/>
      <c r="D32" s="2"/>
      <c r="E32" s="2"/>
      <c r="F32" s="4"/>
      <c r="G32" s="28">
        <v>0</v>
      </c>
    </row>
    <row r="33" spans="1:7" ht="12.75">
      <c r="A33" s="11" t="s">
        <v>10</v>
      </c>
      <c r="B33" s="2"/>
      <c r="C33" s="2"/>
      <c r="D33" s="2"/>
      <c r="E33" s="2"/>
      <c r="F33" s="4"/>
      <c r="G33" s="28">
        <v>0</v>
      </c>
    </row>
    <row r="34" spans="1:7" ht="12.75">
      <c r="A34" s="11" t="s">
        <v>11</v>
      </c>
      <c r="B34" s="2"/>
      <c r="C34" s="2"/>
      <c r="D34" s="2"/>
      <c r="E34" s="2"/>
      <c r="F34" s="4"/>
      <c r="G34" s="28">
        <v>0</v>
      </c>
    </row>
    <row r="35" spans="1:7" ht="12.75">
      <c r="A35" s="11" t="s">
        <v>15</v>
      </c>
      <c r="B35" s="2"/>
      <c r="C35" s="2"/>
      <c r="D35" s="2"/>
      <c r="E35" s="2"/>
      <c r="F35" s="3"/>
      <c r="G35" s="9"/>
    </row>
    <row r="36" spans="1:7" ht="12.75">
      <c r="A36" s="59"/>
      <c r="B36" s="60"/>
      <c r="C36" s="60"/>
      <c r="D36" s="60"/>
      <c r="E36" s="60"/>
      <c r="F36" s="61"/>
      <c r="G36" s="16"/>
    </row>
    <row r="37" spans="1:7" ht="12.75">
      <c r="A37" s="62"/>
      <c r="B37" s="63"/>
      <c r="C37" s="63"/>
      <c r="D37" s="63"/>
      <c r="E37" s="63"/>
      <c r="F37" s="64"/>
      <c r="G37" s="16"/>
    </row>
    <row r="38" spans="1:7" ht="12.75">
      <c r="A38" s="65"/>
      <c r="B38" s="66"/>
      <c r="C38" s="66"/>
      <c r="D38" s="66"/>
      <c r="E38" s="66"/>
      <c r="F38" s="67"/>
      <c r="G38" s="16"/>
    </row>
    <row r="39" spans="1:7" ht="12.75">
      <c r="A39" s="13" t="s">
        <v>14</v>
      </c>
      <c r="B39" s="2"/>
      <c r="C39" s="2"/>
      <c r="D39" s="2"/>
      <c r="E39" s="2"/>
      <c r="F39" s="3"/>
      <c r="G39" s="8">
        <f>SUM(G31:G38)</f>
        <v>0</v>
      </c>
    </row>
    <row r="40" spans="1:7" ht="12.75">
      <c r="A40" s="1"/>
      <c r="B40" s="2"/>
      <c r="C40" s="2"/>
      <c r="D40" s="2"/>
      <c r="E40" s="2"/>
      <c r="F40" s="2"/>
      <c r="G40" s="3"/>
    </row>
    <row r="41" spans="1:7" ht="12.75">
      <c r="A41" s="10" t="s">
        <v>16</v>
      </c>
      <c r="B41" s="2"/>
      <c r="C41" s="2"/>
      <c r="D41" s="2"/>
      <c r="E41" s="2"/>
      <c r="F41" s="2"/>
      <c r="G41" s="15" t="s">
        <v>13</v>
      </c>
    </row>
    <row r="42" spans="1:7" ht="12.75">
      <c r="A42" s="11"/>
      <c r="B42" s="2"/>
      <c r="C42" s="2"/>
      <c r="D42" s="2"/>
      <c r="E42" s="2"/>
      <c r="F42" s="3"/>
      <c r="G42" s="28"/>
    </row>
    <row r="43" spans="1:7" ht="12.75">
      <c r="A43" s="11"/>
      <c r="B43" s="2"/>
      <c r="C43" s="2"/>
      <c r="D43" s="2"/>
      <c r="E43" s="2"/>
      <c r="F43" s="3"/>
      <c r="G43" s="28"/>
    </row>
    <row r="44" spans="1:7" ht="12.75">
      <c r="A44" s="11"/>
      <c r="B44" s="2"/>
      <c r="C44" s="2"/>
      <c r="D44" s="2"/>
      <c r="E44" s="2"/>
      <c r="F44" s="3"/>
      <c r="G44" s="28"/>
    </row>
    <row r="45" spans="1:7" ht="12.75">
      <c r="A45" s="11"/>
      <c r="B45" s="2"/>
      <c r="C45" s="2"/>
      <c r="D45" s="2"/>
      <c r="E45" s="2"/>
      <c r="F45" s="3"/>
      <c r="G45" s="28"/>
    </row>
    <row r="46" spans="1:7" ht="12.75">
      <c r="A46" s="13" t="s">
        <v>18</v>
      </c>
      <c r="B46" s="2"/>
      <c r="C46" s="2"/>
      <c r="D46" s="2"/>
      <c r="E46" s="2"/>
      <c r="F46" s="3"/>
      <c r="G46" s="8">
        <f>SUM(G42:G45)</f>
        <v>0</v>
      </c>
    </row>
    <row r="47" spans="1:7" ht="12.75">
      <c r="A47" s="1"/>
      <c r="B47" s="2"/>
      <c r="C47" s="2"/>
      <c r="D47" s="2"/>
      <c r="E47" s="2"/>
      <c r="F47" s="2"/>
      <c r="G47" s="3"/>
    </row>
    <row r="48" spans="1:7" ht="12.75">
      <c r="A48" s="13" t="s">
        <v>38</v>
      </c>
      <c r="B48" s="2"/>
      <c r="C48" s="2"/>
      <c r="D48" s="2"/>
      <c r="E48" s="2"/>
      <c r="F48" s="3"/>
      <c r="G48" s="8">
        <f>G17+G20+G28+G39+G46</f>
        <v>0</v>
      </c>
    </row>
    <row r="50" ht="12.75">
      <c r="A50" t="s">
        <v>39</v>
      </c>
    </row>
    <row r="51" ht="12.75">
      <c r="A51" s="58" t="s">
        <v>63</v>
      </c>
    </row>
  </sheetData>
  <sheetProtection/>
  <mergeCells count="1">
    <mergeCell ref="A36:F38"/>
  </mergeCells>
  <printOptions horizontalCentered="1"/>
  <pageMargins left="0.25" right="0.25" top="0.5" bottom="0.25"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51"/>
  <sheetViews>
    <sheetView showGridLines="0" zoomScalePageLayoutView="0" workbookViewId="0" topLeftCell="A28">
      <selection activeCell="A51" sqref="A51"/>
    </sheetView>
  </sheetViews>
  <sheetFormatPr defaultColWidth="8.8515625" defaultRowHeight="12.75"/>
  <cols>
    <col min="1" max="1" width="31.7109375" style="0" customWidth="1"/>
    <col min="2" max="2" width="12.00390625" style="0" customWidth="1"/>
    <col min="3" max="3" width="12.28125" style="0" customWidth="1"/>
    <col min="4" max="4" width="10.28125" style="0" customWidth="1"/>
    <col min="5" max="5" width="10.421875" style="0" customWidth="1"/>
    <col min="6" max="6" width="11.421875" style="0" customWidth="1"/>
    <col min="7" max="7" width="15.00390625" style="0" customWidth="1"/>
  </cols>
  <sheetData>
    <row r="1" ht="15.75">
      <c r="A1" s="12" t="s">
        <v>43</v>
      </c>
    </row>
    <row r="3" spans="1:7" ht="12.75">
      <c r="A3" s="10" t="s">
        <v>0</v>
      </c>
      <c r="B3" s="2"/>
      <c r="C3" s="2"/>
      <c r="D3" s="2"/>
      <c r="E3" s="2"/>
      <c r="F3" s="2"/>
      <c r="G3" s="3"/>
    </row>
    <row r="4" spans="1:7" ht="51">
      <c r="A4" s="17" t="s">
        <v>20</v>
      </c>
      <c r="B4" s="19" t="s">
        <v>31</v>
      </c>
      <c r="C4" s="38" t="s">
        <v>32</v>
      </c>
      <c r="D4" s="38" t="s">
        <v>33</v>
      </c>
      <c r="E4" s="38" t="s">
        <v>34</v>
      </c>
      <c r="F4" s="38" t="s">
        <v>35</v>
      </c>
      <c r="G4" s="38" t="s">
        <v>44</v>
      </c>
    </row>
    <row r="5" spans="1:7" ht="12.75">
      <c r="A5" s="5"/>
      <c r="B5" s="6"/>
      <c r="C5" s="7"/>
      <c r="D5" s="28"/>
      <c r="E5" s="6"/>
      <c r="F5" s="29">
        <f>ROUND(E5*D5,0)</f>
        <v>0</v>
      </c>
      <c r="G5" s="29">
        <f>D5+F5</f>
        <v>0</v>
      </c>
    </row>
    <row r="6" spans="1:7" ht="12.75">
      <c r="A6" s="5"/>
      <c r="B6" s="6"/>
      <c r="C6" s="7"/>
      <c r="D6" s="28"/>
      <c r="E6" s="6"/>
      <c r="F6" s="29">
        <f>ROUND(E6*D6,0)</f>
        <v>0</v>
      </c>
      <c r="G6" s="29">
        <f>D6+F6</f>
        <v>0</v>
      </c>
    </row>
    <row r="7" spans="1:7" ht="12.75">
      <c r="A7" s="5"/>
      <c r="B7" s="6"/>
      <c r="C7" s="7"/>
      <c r="D7" s="28"/>
      <c r="E7" s="6"/>
      <c r="F7" s="29">
        <f>ROUND(E7*D7,0)</f>
        <v>0</v>
      </c>
      <c r="G7" s="29">
        <f>D7+F7</f>
        <v>0</v>
      </c>
    </row>
    <row r="8" spans="1:7" ht="12.75">
      <c r="A8" s="5"/>
      <c r="B8" s="6"/>
      <c r="C8" s="22"/>
      <c r="D8" s="30"/>
      <c r="E8" s="23"/>
      <c r="F8" s="31">
        <f>ROUND(E8*D8,0)</f>
        <v>0</v>
      </c>
      <c r="G8" s="31">
        <f>D8+F8</f>
        <v>0</v>
      </c>
    </row>
    <row r="9" spans="1:7" ht="12.75">
      <c r="A9" s="18" t="s">
        <v>19</v>
      </c>
      <c r="B9" s="20" t="s">
        <v>28</v>
      </c>
      <c r="C9" s="26"/>
      <c r="D9" s="32"/>
      <c r="E9" s="27"/>
      <c r="F9" s="33"/>
      <c r="G9" s="34"/>
    </row>
    <row r="10" spans="1:7" ht="12.75">
      <c r="A10" s="5" t="s">
        <v>21</v>
      </c>
      <c r="B10" s="21"/>
      <c r="C10" s="24"/>
      <c r="D10" s="35"/>
      <c r="E10" s="25"/>
      <c r="F10" s="36">
        <f aca="true" t="shared" si="0" ref="F10:F16">ROUND(E10*D10,0)</f>
        <v>0</v>
      </c>
      <c r="G10" s="36">
        <f aca="true" t="shared" si="1" ref="G10:G16">D10+F10</f>
        <v>0</v>
      </c>
    </row>
    <row r="11" spans="1:7" ht="12.75">
      <c r="A11" s="5" t="s">
        <v>22</v>
      </c>
      <c r="B11" s="21"/>
      <c r="C11" s="7"/>
      <c r="D11" s="28"/>
      <c r="E11" s="6"/>
      <c r="F11" s="29">
        <f t="shared" si="0"/>
        <v>0</v>
      </c>
      <c r="G11" s="29">
        <f t="shared" si="1"/>
        <v>0</v>
      </c>
    </row>
    <row r="12" spans="1:7" ht="12.75">
      <c r="A12" s="5" t="s">
        <v>23</v>
      </c>
      <c r="B12" s="21"/>
      <c r="C12" s="7"/>
      <c r="D12" s="28"/>
      <c r="E12" s="6"/>
      <c r="F12" s="29">
        <f t="shared" si="0"/>
        <v>0</v>
      </c>
      <c r="G12" s="29">
        <f t="shared" si="1"/>
        <v>0</v>
      </c>
    </row>
    <row r="13" spans="1:7" ht="12.75">
      <c r="A13" s="5" t="s">
        <v>24</v>
      </c>
      <c r="B13" s="21"/>
      <c r="C13" s="7"/>
      <c r="D13" s="28"/>
      <c r="E13" s="6"/>
      <c r="F13" s="29">
        <f t="shared" si="0"/>
        <v>0</v>
      </c>
      <c r="G13" s="29">
        <f t="shared" si="1"/>
        <v>0</v>
      </c>
    </row>
    <row r="14" spans="1:7" ht="12.75">
      <c r="A14" s="5" t="s">
        <v>25</v>
      </c>
      <c r="B14" s="21"/>
      <c r="C14" s="7"/>
      <c r="D14" s="28"/>
      <c r="E14" s="6"/>
      <c r="F14" s="29">
        <f t="shared" si="0"/>
        <v>0</v>
      </c>
      <c r="G14" s="29">
        <f t="shared" si="1"/>
        <v>0</v>
      </c>
    </row>
    <row r="15" spans="1:7" ht="12.75">
      <c r="A15" s="5" t="s">
        <v>26</v>
      </c>
      <c r="B15" s="21"/>
      <c r="C15" s="7"/>
      <c r="D15" s="28"/>
      <c r="E15" s="6"/>
      <c r="F15" s="29">
        <f t="shared" si="0"/>
        <v>0</v>
      </c>
      <c r="G15" s="29">
        <f t="shared" si="1"/>
        <v>0</v>
      </c>
    </row>
    <row r="16" spans="1:7" ht="12.75">
      <c r="A16" s="5" t="s">
        <v>27</v>
      </c>
      <c r="B16" s="21"/>
      <c r="C16" s="7"/>
      <c r="D16" s="28"/>
      <c r="E16" s="6"/>
      <c r="F16" s="29">
        <f t="shared" si="0"/>
        <v>0</v>
      </c>
      <c r="G16" s="29">
        <f t="shared" si="1"/>
        <v>0</v>
      </c>
    </row>
    <row r="17" spans="1:7" ht="12.75">
      <c r="A17" s="10" t="s">
        <v>1</v>
      </c>
      <c r="B17" s="2"/>
      <c r="C17" s="2"/>
      <c r="D17" s="8">
        <f>SUM(D5:D16)</f>
        <v>0</v>
      </c>
      <c r="E17" s="2"/>
      <c r="F17" s="8">
        <f>SUM(F5:F16)</f>
        <v>0</v>
      </c>
      <c r="G17" s="8">
        <f>SUM(G5:G16)</f>
        <v>0</v>
      </c>
    </row>
    <row r="18" spans="1:7" ht="12.75">
      <c r="A18" s="1"/>
      <c r="B18" s="2"/>
      <c r="C18" s="2"/>
      <c r="D18" s="2"/>
      <c r="E18" s="2"/>
      <c r="F18" s="2"/>
      <c r="G18" s="3"/>
    </row>
    <row r="19" spans="1:7" ht="12.75">
      <c r="A19" s="10" t="s">
        <v>36</v>
      </c>
      <c r="B19" s="2"/>
      <c r="C19" s="2"/>
      <c r="D19" s="2"/>
      <c r="E19" s="2"/>
      <c r="F19" s="2"/>
      <c r="G19" s="15" t="s">
        <v>13</v>
      </c>
    </row>
    <row r="20" spans="1:7" ht="12.75">
      <c r="A20" s="37"/>
      <c r="B20" s="2"/>
      <c r="C20" s="2"/>
      <c r="D20" s="2"/>
      <c r="E20" s="2"/>
      <c r="F20" s="2"/>
      <c r="G20" s="28"/>
    </row>
    <row r="21" spans="1:7" ht="12.75">
      <c r="A21" s="1"/>
      <c r="B21" s="2"/>
      <c r="C21" s="2"/>
      <c r="D21" s="2"/>
      <c r="E21" s="2"/>
      <c r="F21" s="2"/>
      <c r="G21" s="3"/>
    </row>
    <row r="22" spans="1:7" ht="12.75">
      <c r="A22" s="10" t="s">
        <v>7</v>
      </c>
      <c r="B22" s="2"/>
      <c r="C22" s="2"/>
      <c r="D22" s="2"/>
      <c r="E22" s="2"/>
      <c r="F22" s="2"/>
      <c r="G22" s="15" t="s">
        <v>13</v>
      </c>
    </row>
    <row r="23" spans="1:7" ht="12.75">
      <c r="A23" s="11" t="s">
        <v>2</v>
      </c>
      <c r="B23" s="2"/>
      <c r="C23" s="2"/>
      <c r="D23" s="2"/>
      <c r="E23" s="2"/>
      <c r="F23" s="3"/>
      <c r="G23" s="28">
        <v>0</v>
      </c>
    </row>
    <row r="24" spans="1:7" ht="12.75">
      <c r="A24" s="11" t="s">
        <v>3</v>
      </c>
      <c r="B24" s="2"/>
      <c r="C24" s="2"/>
      <c r="D24" s="2"/>
      <c r="E24" s="2"/>
      <c r="F24" s="3"/>
      <c r="G24" s="28">
        <v>0</v>
      </c>
    </row>
    <row r="25" spans="1:7" ht="12.75">
      <c r="A25" s="11" t="s">
        <v>4</v>
      </c>
      <c r="B25" s="2"/>
      <c r="C25" s="2"/>
      <c r="D25" s="2"/>
      <c r="E25" s="2"/>
      <c r="F25" s="3"/>
      <c r="G25" s="28">
        <v>0</v>
      </c>
    </row>
    <row r="26" spans="1:7" ht="12.75">
      <c r="A26" s="11" t="s">
        <v>5</v>
      </c>
      <c r="B26" s="2"/>
      <c r="C26" s="2"/>
      <c r="D26" s="2"/>
      <c r="E26" s="2"/>
      <c r="F26" s="3"/>
      <c r="G26" s="28">
        <v>0</v>
      </c>
    </row>
    <row r="27" spans="1:7" ht="12.75">
      <c r="A27" s="11" t="s">
        <v>29</v>
      </c>
      <c r="B27" s="2"/>
      <c r="C27" s="2"/>
      <c r="D27" s="2"/>
      <c r="E27" s="2"/>
      <c r="F27" s="3"/>
      <c r="G27" s="28">
        <v>0</v>
      </c>
    </row>
    <row r="28" spans="1:7" ht="12.75">
      <c r="A28" s="13" t="s">
        <v>17</v>
      </c>
      <c r="B28" s="2"/>
      <c r="C28" s="2"/>
      <c r="D28" s="2"/>
      <c r="E28" s="2"/>
      <c r="F28" s="3"/>
      <c r="G28" s="8">
        <f>SUM(G23:G27)</f>
        <v>0</v>
      </c>
    </row>
    <row r="29" spans="1:7" ht="12.75">
      <c r="A29" s="1"/>
      <c r="B29" s="2"/>
      <c r="C29" s="2"/>
      <c r="D29" s="2"/>
      <c r="E29" s="2"/>
      <c r="F29" s="2"/>
      <c r="G29" s="3"/>
    </row>
    <row r="30" spans="1:7" ht="12.75">
      <c r="A30" s="10" t="s">
        <v>6</v>
      </c>
      <c r="B30" s="2"/>
      <c r="C30" s="2"/>
      <c r="D30" s="2"/>
      <c r="E30" s="2"/>
      <c r="F30" s="15" t="s">
        <v>12</v>
      </c>
      <c r="G30" s="14" t="s">
        <v>13</v>
      </c>
    </row>
    <row r="31" spans="1:7" ht="12.75">
      <c r="A31" s="11" t="s">
        <v>8</v>
      </c>
      <c r="B31" s="2"/>
      <c r="C31" s="2"/>
      <c r="D31" s="2"/>
      <c r="E31" s="2"/>
      <c r="F31" s="4"/>
      <c r="G31" s="28">
        <v>0</v>
      </c>
    </row>
    <row r="32" spans="1:7" ht="12.75">
      <c r="A32" s="11" t="s">
        <v>9</v>
      </c>
      <c r="B32" s="2"/>
      <c r="C32" s="2"/>
      <c r="D32" s="2"/>
      <c r="E32" s="2"/>
      <c r="F32" s="4"/>
      <c r="G32" s="28">
        <v>0</v>
      </c>
    </row>
    <row r="33" spans="1:7" ht="12.75">
      <c r="A33" s="11" t="s">
        <v>10</v>
      </c>
      <c r="B33" s="2"/>
      <c r="C33" s="2"/>
      <c r="D33" s="2"/>
      <c r="E33" s="2"/>
      <c r="F33" s="4"/>
      <c r="G33" s="28">
        <v>0</v>
      </c>
    </row>
    <row r="34" spans="1:7" ht="12.75">
      <c r="A34" s="11" t="s">
        <v>11</v>
      </c>
      <c r="B34" s="2"/>
      <c r="C34" s="2"/>
      <c r="D34" s="2"/>
      <c r="E34" s="2"/>
      <c r="F34" s="4"/>
      <c r="G34" s="28">
        <v>0</v>
      </c>
    </row>
    <row r="35" spans="1:7" ht="12.75">
      <c r="A35" s="11" t="s">
        <v>15</v>
      </c>
      <c r="B35" s="2"/>
      <c r="C35" s="2"/>
      <c r="D35" s="2"/>
      <c r="E35" s="2"/>
      <c r="F35" s="3"/>
      <c r="G35" s="9"/>
    </row>
    <row r="36" spans="1:7" ht="12.75">
      <c r="A36" s="59"/>
      <c r="B36" s="60"/>
      <c r="C36" s="60"/>
      <c r="D36" s="60"/>
      <c r="E36" s="60"/>
      <c r="F36" s="61"/>
      <c r="G36" s="16"/>
    </row>
    <row r="37" spans="1:7" ht="12.75">
      <c r="A37" s="62"/>
      <c r="B37" s="63"/>
      <c r="C37" s="63"/>
      <c r="D37" s="63"/>
      <c r="E37" s="63"/>
      <c r="F37" s="64"/>
      <c r="G37" s="16"/>
    </row>
    <row r="38" spans="1:7" ht="12.75">
      <c r="A38" s="65"/>
      <c r="B38" s="66"/>
      <c r="C38" s="66"/>
      <c r="D38" s="66"/>
      <c r="E38" s="66"/>
      <c r="F38" s="67"/>
      <c r="G38" s="16"/>
    </row>
    <row r="39" spans="1:7" ht="12.75">
      <c r="A39" s="13" t="s">
        <v>14</v>
      </c>
      <c r="B39" s="2"/>
      <c r="C39" s="2"/>
      <c r="D39" s="2"/>
      <c r="E39" s="2"/>
      <c r="F39" s="3"/>
      <c r="G39" s="8">
        <f>SUM(G31:G38)</f>
        <v>0</v>
      </c>
    </row>
    <row r="40" spans="1:7" ht="12.75">
      <c r="A40" s="1"/>
      <c r="B40" s="2"/>
      <c r="C40" s="2"/>
      <c r="D40" s="2"/>
      <c r="E40" s="2"/>
      <c r="F40" s="2"/>
      <c r="G40" s="3"/>
    </row>
    <row r="41" spans="1:7" ht="12.75">
      <c r="A41" s="10" t="s">
        <v>16</v>
      </c>
      <c r="B41" s="2"/>
      <c r="C41" s="2"/>
      <c r="D41" s="2"/>
      <c r="E41" s="2"/>
      <c r="F41" s="2"/>
      <c r="G41" s="15" t="s">
        <v>13</v>
      </c>
    </row>
    <row r="42" spans="1:7" ht="12.75">
      <c r="A42" s="11"/>
      <c r="B42" s="2"/>
      <c r="C42" s="2"/>
      <c r="D42" s="2"/>
      <c r="E42" s="2"/>
      <c r="F42" s="3"/>
      <c r="G42" s="28"/>
    </row>
    <row r="43" spans="1:7" ht="12.75">
      <c r="A43" s="11"/>
      <c r="B43" s="2"/>
      <c r="C43" s="2"/>
      <c r="D43" s="2"/>
      <c r="E43" s="2"/>
      <c r="F43" s="3"/>
      <c r="G43" s="28"/>
    </row>
    <row r="44" spans="1:7" ht="12.75">
      <c r="A44" s="11"/>
      <c r="B44" s="2"/>
      <c r="C44" s="2"/>
      <c r="D44" s="2"/>
      <c r="E44" s="2"/>
      <c r="F44" s="3"/>
      <c r="G44" s="28"/>
    </row>
    <row r="45" spans="1:7" ht="12.75">
      <c r="A45" s="11"/>
      <c r="B45" s="2"/>
      <c r="C45" s="2"/>
      <c r="D45" s="2"/>
      <c r="E45" s="2"/>
      <c r="F45" s="3"/>
      <c r="G45" s="28"/>
    </row>
    <row r="46" spans="1:7" ht="12.75">
      <c r="A46" s="13" t="s">
        <v>18</v>
      </c>
      <c r="B46" s="2"/>
      <c r="C46" s="2"/>
      <c r="D46" s="2"/>
      <c r="E46" s="2"/>
      <c r="F46" s="3"/>
      <c r="G46" s="8">
        <f>SUM(G42:G45)</f>
        <v>0</v>
      </c>
    </row>
    <row r="47" spans="1:7" ht="12.75">
      <c r="A47" s="1"/>
      <c r="B47" s="2"/>
      <c r="C47" s="2"/>
      <c r="D47" s="2"/>
      <c r="E47" s="2"/>
      <c r="F47" s="2"/>
      <c r="G47" s="3"/>
    </row>
    <row r="48" spans="1:7" ht="12.75">
      <c r="A48" s="13" t="s">
        <v>37</v>
      </c>
      <c r="B48" s="2"/>
      <c r="C48" s="2"/>
      <c r="D48" s="2"/>
      <c r="E48" s="2"/>
      <c r="F48" s="3"/>
      <c r="G48" s="8">
        <f>G17+G20+G28+G39+G46</f>
        <v>0</v>
      </c>
    </row>
    <row r="50" ht="12.75">
      <c r="A50" t="s">
        <v>39</v>
      </c>
    </row>
    <row r="51" ht="12.75">
      <c r="A51" s="58" t="s">
        <v>63</v>
      </c>
    </row>
  </sheetData>
  <sheetProtection/>
  <mergeCells count="1">
    <mergeCell ref="A36:F38"/>
  </mergeCells>
  <printOptions horizontalCentered="1"/>
  <pageMargins left="0.25" right="0.25" top="0.5" bottom="0.25" header="0.5" footer="0.5"/>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 of Wisconsin Aquatic Sciences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Marklein</dc:creator>
  <cp:keywords/>
  <dc:description/>
  <cp:lastModifiedBy>Jennifer Hauxwell</cp:lastModifiedBy>
  <cp:lastPrinted>2015-09-11T19:18:30Z</cp:lastPrinted>
  <dcterms:created xsi:type="dcterms:W3CDTF">2005-10-14T12:58:42Z</dcterms:created>
  <dcterms:modified xsi:type="dcterms:W3CDTF">2024-06-24T16:58:04Z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